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0" yWindow="0" windowWidth="22275" windowHeight="10320" activeTab="0"/>
  </bookViews>
  <sheets>
    <sheet name="Sheet1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<sst xmlns="http://schemas.openxmlformats.org/spreadsheetml/2006/main" count="12" uniqueCount="7">
  <si>
    <t>Cat</t>
  </si>
  <si>
    <t>Subcat</t>
  </si>
  <si>
    <t>Total</t>
  </si>
  <si>
    <t>Inv</t>
  </si>
  <si>
    <t>Pct</t>
  </si>
  <si>
    <t>Down impact</t>
  </si>
  <si>
    <t>Label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</si>
</sst>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7" max="7" width="14.28125" style="0" customWidth="1"/>
    <col min="13" max="13" width="14.7109375" style="0" customWidth="1"/>
  </cols>
  <sheetData>
    <row r="1" spans="1:7" ht="15">
      <c r="A1" t="s">
        <v>0</v>
      </c>
      <c r="B1" t="s">
        <v>1</v>
      </c>
      <c r="C1" t="s">
        <v>6</v>
      </c>
      <c r="D1" t="s">
        <v>2</v>
      </c>
      <c r="E1" t="s">
        <v>3</v>
      </c>
      <c r="F1" t="s">
        <v>4</v>
      </c>
      <c r="G1" t="s">
        <v>5</v>
      </c>
    </row>
    <row r="2" spans="1:7" ht="15">
      <c r="A2">
        <v>1</v>
      </c>
      <c r="B2">
        <v>1</v>
      </c>
      <c r="C2" s="2" t="str">
        <f>CONCATENATE(Sheet1!$A2,".",Sheet1!$B2)</f>
        <v>1.1</v>
      </c>
      <c r="D2">
        <v>500</v>
      </c>
      <c r="E2">
        <v>200</v>
      </c>
      <c r="F2" s="1">
        <f aca="true" t="shared" si="0" ref="F2:F11">$E2/$D2</f>
        <v>0.4</v>
      </c>
      <c r="G2" s="1">
        <f aca="true" t="shared" si="1" ref="G2:G11">($D2-$E2)/$D$12</f>
        <v>0.03614457831325301</v>
      </c>
    </row>
    <row r="3" spans="1:7" ht="15">
      <c r="A3">
        <v>1</v>
      </c>
      <c r="B3">
        <v>2</v>
      </c>
      <c r="C3" s="2" t="str">
        <f>CONCATENATE(Sheet1!$A3,".",Sheet1!$B3)</f>
        <v>1.2</v>
      </c>
      <c r="D3">
        <v>400</v>
      </c>
      <c r="E3">
        <v>240</v>
      </c>
      <c r="F3" s="1">
        <f t="shared" si="0"/>
        <v>0.6</v>
      </c>
      <c r="G3" s="1">
        <f t="shared" si="1"/>
        <v>0.01927710843373494</v>
      </c>
    </row>
    <row r="4" spans="1:7" ht="15">
      <c r="A4">
        <v>1</v>
      </c>
      <c r="B4">
        <v>3</v>
      </c>
      <c r="C4" s="2" t="str">
        <f>CONCATENATE(Sheet1!$A4,".",Sheet1!$B4)</f>
        <v>1.3</v>
      </c>
      <c r="D4">
        <v>150</v>
      </c>
      <c r="E4">
        <v>22.5</v>
      </c>
      <c r="F4" s="1">
        <f t="shared" si="0"/>
        <v>0.15</v>
      </c>
      <c r="G4" s="1">
        <f t="shared" si="1"/>
        <v>0.01536144578313253</v>
      </c>
    </row>
    <row r="5" spans="1:7" ht="15">
      <c r="A5">
        <v>1</v>
      </c>
      <c r="B5">
        <v>4</v>
      </c>
      <c r="C5" s="2" t="str">
        <f>CONCATENATE(Sheet1!$A5,".",Sheet1!$B5)</f>
        <v>1.4</v>
      </c>
      <c r="D5">
        <v>1050</v>
      </c>
      <c r="E5">
        <v>945</v>
      </c>
      <c r="F5" s="1">
        <f t="shared" si="0"/>
        <v>0.9</v>
      </c>
      <c r="G5" s="1">
        <f t="shared" si="1"/>
        <v>0.012650602409638554</v>
      </c>
    </row>
    <row r="6" spans="1:7" ht="15">
      <c r="A6">
        <v>1</v>
      </c>
      <c r="B6">
        <v>5</v>
      </c>
      <c r="C6" s="2" t="str">
        <f>CONCATENATE(Sheet1!$A6,".",Sheet1!$B6)</f>
        <v>1.5</v>
      </c>
      <c r="D6">
        <v>800</v>
      </c>
      <c r="E6">
        <v>440.00000000000006</v>
      </c>
      <c r="F6" s="1">
        <f t="shared" si="0"/>
        <v>0.55</v>
      </c>
      <c r="G6" s="1">
        <f t="shared" si="1"/>
        <v>0.04337349397590361</v>
      </c>
    </row>
    <row r="7" spans="1:7" ht="15">
      <c r="A7">
        <v>2</v>
      </c>
      <c r="B7">
        <v>1</v>
      </c>
      <c r="C7" s="2" t="str">
        <f>CONCATENATE(Sheet1!$A7,".",Sheet1!$B7)</f>
        <v>2.1</v>
      </c>
      <c r="D7">
        <v>600</v>
      </c>
      <c r="E7">
        <v>180</v>
      </c>
      <c r="F7" s="1">
        <f t="shared" si="0"/>
        <v>0.3</v>
      </c>
      <c r="G7" s="1">
        <f t="shared" si="1"/>
        <v>0.05060240963855422</v>
      </c>
    </row>
    <row r="8" spans="1:7" ht="15">
      <c r="A8">
        <v>2</v>
      </c>
      <c r="B8">
        <v>2</v>
      </c>
      <c r="C8" s="2" t="str">
        <f>CONCATENATE(Sheet1!$A8,".",Sheet1!$B8)</f>
        <v>2.2</v>
      </c>
      <c r="D8">
        <v>2100</v>
      </c>
      <c r="E8">
        <v>1995</v>
      </c>
      <c r="F8" s="1">
        <f t="shared" si="0"/>
        <v>0.95</v>
      </c>
      <c r="G8" s="1">
        <f t="shared" si="1"/>
        <v>0.012650602409638554</v>
      </c>
    </row>
    <row r="9" spans="1:7" ht="15">
      <c r="A9">
        <v>2</v>
      </c>
      <c r="B9">
        <v>3</v>
      </c>
      <c r="C9" s="2" t="str">
        <f>CONCATENATE(Sheet1!$A9,".",Sheet1!$B9)</f>
        <v>2.3</v>
      </c>
      <c r="D9">
        <v>750</v>
      </c>
      <c r="E9">
        <v>262.5</v>
      </c>
      <c r="F9" s="1">
        <f t="shared" si="0"/>
        <v>0.35</v>
      </c>
      <c r="G9" s="1">
        <f t="shared" si="1"/>
        <v>0.058734939759036146</v>
      </c>
    </row>
    <row r="10" spans="1:7" ht="15">
      <c r="A10">
        <v>2</v>
      </c>
      <c r="B10">
        <v>4</v>
      </c>
      <c r="C10" s="2" t="str">
        <f>CONCATENATE(Sheet1!$A10,".",Sheet1!$B10)</f>
        <v>2.4</v>
      </c>
      <c r="D10">
        <v>1500</v>
      </c>
      <c r="E10">
        <v>1125</v>
      </c>
      <c r="F10" s="1">
        <f t="shared" si="0"/>
        <v>0.75</v>
      </c>
      <c r="G10" s="1">
        <f t="shared" si="1"/>
        <v>0.045180722891566265</v>
      </c>
    </row>
    <row r="11" spans="1:7" ht="15">
      <c r="A11">
        <v>2</v>
      </c>
      <c r="B11">
        <v>5</v>
      </c>
      <c r="C11" s="2" t="str">
        <f>CONCATENATE(Sheet1!$A11,".",Sheet1!$B11)</f>
        <v>2.5</v>
      </c>
      <c r="D11">
        <v>450</v>
      </c>
      <c r="E11">
        <v>247.50000000000003</v>
      </c>
      <c r="F11" s="1">
        <f t="shared" si="0"/>
        <v>0.55</v>
      </c>
      <c r="G11" s="1">
        <f t="shared" si="1"/>
        <v>0.02439759036144578</v>
      </c>
    </row>
    <row r="12" spans="1:7" ht="15">
      <c r="A12">
        <f ca="1">SUM(IF(FREQUENCY(IF(SUBTOTAL(3,OFFSET(A2,ROW(A2:A11)-ROW(A2),,1)),A2:A11),A2:A11),1))</f>
        <v>2</v>
      </c>
      <c r="B12">
        <f ca="1">SUM(IF(FREQUENCY(IF(SUBTOTAL(3,OFFSET(B2,ROW(B2:B11)-ROW(B2),,1)),B2:B11),B2:B11),1))</f>
        <v>5</v>
      </c>
      <c r="C12">
        <f>SUBTOTAL(103,C2:C11)</f>
        <v>10</v>
      </c>
      <c r="D12">
        <f>SUBTOTAL(109,D2:D11)</f>
        <v>8300</v>
      </c>
      <c r="E12">
        <f>SUBTOTAL(109,E2:E11)</f>
        <v>5657.5</v>
      </c>
      <c r="F12" s="1">
        <f>E12/D12</f>
        <v>0.6816265060240964</v>
      </c>
      <c r="G12" s="1">
        <f>SUBTOTAL(109,G2:G11)</f>
        <v>0.31837349397590364</v>
      </c>
    </row>
    <row r="20" spans="1:5" ht="15">
      <c r="A20" t="s">
        <v>0</v>
      </c>
      <c r="B20" t="s">
        <v>2</v>
      </c>
      <c r="C20" t="s">
        <v>3</v>
      </c>
      <c r="D20" t="s">
        <v>4</v>
      </c>
      <c r="E20" t="s">
        <v>5</v>
      </c>
    </row>
    <row r="21" spans="1:5" ht="15">
      <c r="A21">
        <v>1</v>
      </c>
      <c r="B21">
        <f>_xlfn.SUMIFS($D$2:$D$11,$A$2:$A$11,$A21)</f>
        <v>2900</v>
      </c>
      <c r="C21">
        <f>_xlfn.SUMIFS($E$2:$E$11,$A$2:$A$11,$A21)</f>
        <v>1847.5</v>
      </c>
      <c r="D21" s="1">
        <f>$C21/$B21</f>
        <v>0.6370689655172413</v>
      </c>
      <c r="E21" s="1">
        <f>($B21-$C21)/$B$23</f>
        <v>0.12680722891566265</v>
      </c>
    </row>
    <row r="22" spans="1:5" ht="15">
      <c r="A22">
        <v>2</v>
      </c>
      <c r="B22">
        <f>_xlfn.SUMIFS($D$2:$D$11,$A$2:$A$11,$A22)</f>
        <v>5400</v>
      </c>
      <c r="C22">
        <f>_xlfn.SUMIFS($E$2:$E$11,$A$2:$A$11,$A22)</f>
        <v>3810</v>
      </c>
      <c r="D22" s="1">
        <f>$C22/$B22</f>
        <v>0.7055555555555556</v>
      </c>
      <c r="E22" s="1">
        <f>($B22-$C22)/$B$23</f>
        <v>0.19156626506024096</v>
      </c>
    </row>
    <row r="23" spans="1:5" ht="15">
      <c r="A23">
        <f ca="1">SUM(IF(FREQUENCY(IF(SUBTOTAL(3,OFFSET(A20,ROW(A20:A22)-ROW(A20),,1)),A20:A22),A20:A22),1))</f>
        <v>2</v>
      </c>
      <c r="B23">
        <f>SUBTOTAL(109,B21:B22)</f>
        <v>8300</v>
      </c>
      <c r="C23">
        <f>SUBTOTAL(109,C21:C22)</f>
        <v>5657.5</v>
      </c>
      <c r="D23" s="1">
        <f>SUBTOTAL(101,D21:D22)</f>
        <v>0.6713122605363985</v>
      </c>
      <c r="E23" s="1">
        <f>SUBTOTAL(101,E21:E22)</f>
        <v>0.15918674698795182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Bouat, Magali (Boulogne Billancourt)</dc:creator>
  <cp:keywords/>
  <dc:description/>
  <cp:lastModifiedBy>Bouat, Magali (Boulogne Billancourt)</cp:lastModifiedBy>
  <dcterms:created xsi:type="dcterms:W3CDTF">2017-11-14T12:38:28Z</dcterms:created>
  <dcterms:modified xsi:type="dcterms:W3CDTF">2017-11-14T13:09:28Z</dcterms:modified>
  <cp:category/>
  <cp:version/>
  <cp:contentType/>
  <cp:contentStatus/>
</cp:coreProperties>
</file>